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thoma\Dropbox\Boulot\Collège Sismondi\OS Economie\4M\Théorie du revenu national\"/>
    </mc:Choice>
  </mc:AlternateContent>
  <xr:revisionPtr revIDLastSave="0" documentId="13_ncr:1_{31B88000-D6B2-4516-804E-2BB8CB2ECEB6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Economie ouverte avec Etat" sheetId="1" r:id="rId1"/>
  </sheets>
  <definedNames>
    <definedName name="solver_adj" localSheetId="0" hidden="1">'Economie ouverte avec Etat'!$B$4,'Economie ouverte avec Etat'!$C$5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'Economie ouverte avec Etat'!$B$4</definedName>
    <definedName name="solver_lhs2" localSheetId="0" hidden="1">'Economie ouverte avec Etat'!$C$11</definedName>
    <definedName name="solver_lhs3" localSheetId="0" hidden="1">'Economie ouverte avec Etat'!$C$5</definedName>
    <definedName name="solver_lhs4" localSheetId="0" hidden="1">'Economie ouverte avec Etat'!$C$5</definedName>
    <definedName name="solver_lhs5" localSheetId="0" hidden="1">'Economie ouverte avec Etat'!$C$5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3</definedName>
    <definedName name="solver_nwt" localSheetId="0" hidden="1">1</definedName>
    <definedName name="solver_opt" localSheetId="0" hidden="1">'Economie ouverte avec Etat'!$B$9</definedName>
    <definedName name="solver_pre" localSheetId="0" hidden="1">0.000001</definedName>
    <definedName name="solver_rbv" localSheetId="0" hidden="1">1</definedName>
    <definedName name="solver_rel1" localSheetId="0" hidden="1">3</definedName>
    <definedName name="solver_rel2" localSheetId="0" hidden="1">2</definedName>
    <definedName name="solver_rel3" localSheetId="0" hidden="1">3</definedName>
    <definedName name="solver_rel4" localSheetId="0" hidden="1">3</definedName>
    <definedName name="solver_rel5" localSheetId="0" hidden="1">3</definedName>
    <definedName name="solver_rhs1" localSheetId="0" hidden="1">0</definedName>
    <definedName name="solver_rhs2" localSheetId="0" hidden="1">0</definedName>
    <definedName name="solver_rhs3" localSheetId="0" hidden="1">0</definedName>
    <definedName name="solver_rhs4" localSheetId="0" hidden="1">0</definedName>
    <definedName name="solver_rhs5" localSheetId="0" hidden="1">0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1200</definedName>
    <definedName name="solver_ver" localSheetId="0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7" i="1" l="1"/>
  <c r="G11" i="1"/>
  <c r="I8" i="1"/>
  <c r="D8" i="1"/>
  <c r="G9" i="1"/>
  <c r="B9" i="1"/>
  <c r="B21" i="1" s="1"/>
  <c r="G14" i="1"/>
  <c r="F16" i="1"/>
  <c r="F13" i="1"/>
  <c r="F10" i="1"/>
  <c r="F8" i="1"/>
  <c r="F15" i="1"/>
  <c r="F14" i="1"/>
  <c r="F12" i="1"/>
  <c r="F11" i="1"/>
  <c r="F9" i="1"/>
  <c r="F3" i="1"/>
  <c r="F4" i="1"/>
  <c r="F5" i="1"/>
  <c r="F6" i="1"/>
  <c r="F7" i="1"/>
  <c r="F2" i="1"/>
  <c r="G17" i="1"/>
  <c r="D9" i="1" l="1"/>
  <c r="I9" i="1"/>
  <c r="G12" i="1"/>
  <c r="I12" i="1" s="1"/>
  <c r="G15" i="1"/>
  <c r="G19" i="1" l="1"/>
  <c r="H11" i="1"/>
  <c r="H14" i="1"/>
  <c r="B14" i="1"/>
  <c r="G22" i="1" l="1"/>
  <c r="H22" i="1" s="1"/>
  <c r="G21" i="1"/>
  <c r="H21" i="1" s="1"/>
  <c r="B11" i="1"/>
  <c r="B15" i="1" l="1"/>
  <c r="B12" i="1"/>
  <c r="D12" i="1" s="1"/>
  <c r="B19" i="1" l="1"/>
  <c r="C11" i="1"/>
  <c r="B22" i="1" s="1"/>
  <c r="C22" i="1" s="1"/>
  <c r="C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Thomas Fischer</author>
    <author>41763</author>
  </authors>
  <commentList>
    <comment ref="B2" authorId="0" shapeId="0" xr:uid="{B2D28EA4-E6A7-41F1-81A4-761E76A858EB}">
      <text>
        <r>
          <rPr>
            <b/>
            <sz val="9"/>
            <color indexed="81"/>
            <rFont val="Tahoma"/>
            <family val="2"/>
          </rPr>
          <t>Mettre ici la propension marginale à consommer (c)</t>
        </r>
      </text>
    </comment>
    <comment ref="C2" authorId="0" shapeId="0" xr:uid="{484BC672-BA21-42CD-89D7-DA617FC17D4F}">
      <text>
        <r>
          <rPr>
            <b/>
            <sz val="9"/>
            <color indexed="81"/>
            <rFont val="Tahoma"/>
            <family val="2"/>
          </rPr>
          <t>Mettre ici la consommation minimale de survie (Co)</t>
        </r>
      </text>
    </comment>
    <comment ref="G2" authorId="0" shapeId="0" xr:uid="{DA808EC3-9F66-432C-9B95-CB7C42D4D42C}">
      <text>
        <r>
          <rPr>
            <b/>
            <sz val="9"/>
            <color indexed="81"/>
            <rFont val="Tahoma"/>
            <family val="2"/>
          </rPr>
          <t>Mettre ici la propension marginale à consommer (c)</t>
        </r>
      </text>
    </comment>
    <comment ref="H2" authorId="0" shapeId="0" xr:uid="{6BDF8315-FE6A-4401-978D-E859052887C5}">
      <text>
        <r>
          <rPr>
            <b/>
            <sz val="9"/>
            <color indexed="81"/>
            <rFont val="Tahoma"/>
            <family val="2"/>
          </rPr>
          <t>Mettre ici la consommation minimale de survie (Co)</t>
        </r>
      </text>
    </comment>
    <comment ref="B3" authorId="0" shapeId="0" xr:uid="{D90E0969-6497-4E10-B4F5-2710402DE395}">
      <text>
        <r>
          <rPr>
            <b/>
            <sz val="9"/>
            <color indexed="81"/>
            <rFont val="Tahoma"/>
            <family val="2"/>
          </rPr>
          <t>Mettre ici les investissements (I)</t>
        </r>
      </text>
    </comment>
    <comment ref="G3" authorId="0" shapeId="0" xr:uid="{B1C13B82-556C-4E0E-922F-D120D5A7A6D8}">
      <text>
        <r>
          <rPr>
            <b/>
            <sz val="9"/>
            <color indexed="81"/>
            <rFont val="Tahoma"/>
            <family val="2"/>
          </rPr>
          <t>Mettre ici les investissements (I)</t>
        </r>
      </text>
    </comment>
    <comment ref="B4" authorId="0" shapeId="0" xr:uid="{E2FC2D21-CCD8-4710-B789-0141FB149934}">
      <text>
        <r>
          <rPr>
            <b/>
            <sz val="9"/>
            <color indexed="81"/>
            <rFont val="Tahoma"/>
            <family val="2"/>
          </rPr>
          <t>Mettre ici les dépenses publiques (G)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" authorId="0" shapeId="0" xr:uid="{1DF9DD8E-6AEC-488B-93E6-ED09F86A3057}">
      <text>
        <r>
          <rPr>
            <b/>
            <sz val="9"/>
            <color indexed="81"/>
            <rFont val="Tahoma"/>
            <family val="2"/>
          </rPr>
          <t>Mettre ici les dépenses publiques (G)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" authorId="0" shapeId="0" xr:uid="{91251C4F-725E-4250-8EDE-5F64BDCDA21E}">
      <text>
        <r>
          <rPr>
            <b/>
            <sz val="9"/>
            <color indexed="81"/>
            <rFont val="Tahoma"/>
            <family val="2"/>
          </rPr>
          <t>Mettre ici le taux d'impôt proportionnel au revenu</t>
        </r>
      </text>
    </comment>
    <comment ref="C5" authorId="0" shapeId="0" xr:uid="{4AA35FD9-5E94-49E3-848B-CC8BBBABAC4D}">
      <text>
        <r>
          <rPr>
            <b/>
            <sz val="9"/>
            <color indexed="81"/>
            <rFont val="Tahoma"/>
            <family val="2"/>
          </rPr>
          <t>Mettre ici les impôts forfaitaires</t>
        </r>
      </text>
    </comment>
    <comment ref="G5" authorId="0" shapeId="0" xr:uid="{D963D051-3B1B-467F-9768-DB2B7FC68FDB}">
      <text>
        <r>
          <rPr>
            <b/>
            <sz val="9"/>
            <color indexed="81"/>
            <rFont val="Tahoma"/>
            <family val="2"/>
          </rPr>
          <t>Mettre ici le taux d'impôt proportionnel au revenu</t>
        </r>
      </text>
    </comment>
    <comment ref="H5" authorId="0" shapeId="0" xr:uid="{CD900333-1CD2-4F8B-8E42-9BD2F0725B50}">
      <text>
        <r>
          <rPr>
            <b/>
            <sz val="9"/>
            <color indexed="81"/>
            <rFont val="Tahoma"/>
            <family val="2"/>
          </rPr>
          <t>Mettre ici les impôts forfaitaires</t>
        </r>
      </text>
    </comment>
    <comment ref="B6" authorId="0" shapeId="0" xr:uid="{062C7896-BB25-4A7B-B84D-BB538318E107}">
      <text>
        <r>
          <rPr>
            <b/>
            <sz val="9"/>
            <color indexed="81"/>
            <rFont val="Tahoma"/>
            <family val="2"/>
          </rPr>
          <t>Mettre ici les exportations (X)</t>
        </r>
      </text>
    </comment>
    <comment ref="G6" authorId="0" shapeId="0" xr:uid="{A4A10C44-E5AF-41F5-A7C2-279D118A0474}">
      <text>
        <r>
          <rPr>
            <b/>
            <sz val="9"/>
            <color indexed="81"/>
            <rFont val="Tahoma"/>
            <family val="2"/>
          </rPr>
          <t>Mettre ici les exportations (X)</t>
        </r>
      </text>
    </comment>
    <comment ref="B7" authorId="0" shapeId="0" xr:uid="{C78F30AC-D4E4-4A08-8F05-D70E2DD26DB0}">
      <text>
        <r>
          <rPr>
            <b/>
            <sz val="9"/>
            <color indexed="81"/>
            <rFont val="Tahoma"/>
            <family val="2"/>
          </rPr>
          <t>Mettre ici le taux d'importation proportionnel au revenu</t>
        </r>
      </text>
    </comment>
    <comment ref="C7" authorId="0" shapeId="0" xr:uid="{E893ED45-74C4-4F83-9734-05CB00459033}">
      <text>
        <r>
          <rPr>
            <b/>
            <sz val="9"/>
            <color indexed="81"/>
            <rFont val="Tahoma"/>
            <family val="2"/>
          </rPr>
          <t>Mettre ici les importations autonomes</t>
        </r>
      </text>
    </comment>
    <comment ref="G7" authorId="0" shapeId="0" xr:uid="{B0165E2A-86FF-4932-B281-D63A5CE06FFA}">
      <text>
        <r>
          <rPr>
            <b/>
            <sz val="9"/>
            <color indexed="81"/>
            <rFont val="Tahoma"/>
            <family val="2"/>
          </rPr>
          <t>Mettre ici le taux d'importation proportionnel au revenu</t>
        </r>
      </text>
    </comment>
    <comment ref="H7" authorId="0" shapeId="0" xr:uid="{7DD35F92-40BF-43BF-A62F-7EB4652A8ADF}">
      <text>
        <r>
          <rPr>
            <b/>
            <sz val="9"/>
            <color indexed="81"/>
            <rFont val="Tahoma"/>
            <family val="2"/>
          </rPr>
          <t>Mettre ici les importations autonomes</t>
        </r>
      </text>
    </comment>
    <comment ref="A20" authorId="1" shapeId="0" xr:uid="{CE462320-5EE4-46F0-82BB-BEA062570127}">
      <text>
        <r>
          <rPr>
            <b/>
            <sz val="9"/>
            <color indexed="81"/>
            <rFont val="Tahoma"/>
            <family val="2"/>
          </rPr>
          <t>Dette : 
&lt;= 60% du PIB
Déficit : 
&lt;= 3% du PIB</t>
        </r>
      </text>
    </comment>
    <comment ref="F20" authorId="1" shapeId="0" xr:uid="{A7AFCD7A-9771-4E14-A4A1-A5DF46E051DA}">
      <text>
        <r>
          <rPr>
            <b/>
            <sz val="9"/>
            <color indexed="81"/>
            <rFont val="Tahoma"/>
            <family val="2"/>
          </rPr>
          <t>Dette : 
&lt;= 60% du PIB
Déficit : 
&lt;= 3% du PIB</t>
        </r>
      </text>
    </comment>
    <comment ref="C21" authorId="0" shapeId="0" xr:uid="{EC1D955E-14E3-4D5B-8A1E-BD868DB0BB05}">
      <text>
        <r>
          <rPr>
            <b/>
            <sz val="9"/>
            <color indexed="81"/>
            <rFont val="Tahoma"/>
            <family val="2"/>
          </rPr>
          <t>Entrez ici le pourcentage de la dette initiale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<sst xmlns="http://schemas.openxmlformats.org/spreadsheetml/2006/main" count="35" uniqueCount="22">
  <si>
    <t>k</t>
  </si>
  <si>
    <t xml:space="preserve">C = </t>
  </si>
  <si>
    <t xml:space="preserve">I = </t>
  </si>
  <si>
    <t xml:space="preserve">G = </t>
  </si>
  <si>
    <t xml:space="preserve">T = </t>
  </si>
  <si>
    <t xml:space="preserve">X = </t>
  </si>
  <si>
    <t xml:space="preserve">Z = </t>
  </si>
  <si>
    <t xml:space="preserve">Yeq = </t>
  </si>
  <si>
    <t xml:space="preserve">k = </t>
  </si>
  <si>
    <t xml:space="preserve">k impôts = </t>
  </si>
  <si>
    <t xml:space="preserve">Revenu d'équilibre : </t>
  </si>
  <si>
    <t xml:space="preserve">Balance commerciale : </t>
  </si>
  <si>
    <t xml:space="preserve">Budget de l'Etat : </t>
  </si>
  <si>
    <t xml:space="preserve">Multiplicateur keynésien : </t>
  </si>
  <si>
    <t>Multiplicateur des impôts :</t>
  </si>
  <si>
    <t>Solde :</t>
  </si>
  <si>
    <t>Avant</t>
  </si>
  <si>
    <t>Après</t>
  </si>
  <si>
    <t>Dette</t>
  </si>
  <si>
    <t>Critères de Maastricht</t>
  </si>
  <si>
    <t>Déficit</t>
  </si>
  <si>
    <t>En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</si>
</sst>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\+#,##0;\-#,##0"/>
    <numFmt numFmtId="165" formatCode="0.00&quot; Y&quot;"/>
    <numFmt numFmtId="166" formatCode="\+#,##0;\-#,##0;#,##0"/>
    <numFmt numFmtId="167" formatCode="0.00&quot; Yd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165" fontId="1" fillId="5" borderId="0" xfId="0" applyNumberFormat="1" applyFont="1" applyFill="1" applyProtection="1">
      <protection locked="0"/>
    </xf>
    <xf numFmtId="3" fontId="1" fillId="5" borderId="0" xfId="0" applyNumberFormat="1" applyFont="1" applyFill="1" applyProtection="1">
      <protection locked="0"/>
    </xf>
    <xf numFmtId="164" fontId="1" fillId="5" borderId="0" xfId="0" applyNumberFormat="1" applyFont="1" applyFill="1" applyAlignment="1" applyProtection="1">
      <alignment horizontal="left"/>
      <protection locked="0"/>
    </xf>
    <xf numFmtId="0" fontId="3" fillId="4" borderId="0" xfId="0" applyFont="1" applyFill="1" applyProtection="1">
      <protection hidden="1"/>
    </xf>
    <xf numFmtId="0" fontId="1" fillId="0" borderId="0" xfId="0" applyFont="1" applyProtection="1">
      <protection hidden="1"/>
    </xf>
    <xf numFmtId="0" fontId="2" fillId="3" borderId="0" xfId="0" applyFont="1" applyFill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3" fontId="1" fillId="2" borderId="0" xfId="0" applyNumberFormat="1" applyFont="1" applyFill="1" applyProtection="1">
      <protection hidden="1"/>
    </xf>
    <xf numFmtId="166" fontId="4" fillId="0" borderId="0" xfId="0" applyNumberFormat="1" applyFont="1" applyProtection="1">
      <protection hidden="1"/>
    </xf>
    <xf numFmtId="3" fontId="1" fillId="0" borderId="0" xfId="0" applyNumberFormat="1" applyFont="1" applyProtection="1">
      <protection hidden="1"/>
    </xf>
    <xf numFmtId="0" fontId="2" fillId="0" borderId="0" xfId="0" applyFont="1" applyProtection="1">
      <protection hidden="1"/>
    </xf>
    <xf numFmtId="0" fontId="4" fillId="0" borderId="0" xfId="0" applyFont="1" applyProtection="1">
      <protection hidden="1"/>
    </xf>
    <xf numFmtId="164" fontId="1" fillId="0" borderId="0" xfId="0" applyNumberFormat="1" applyFont="1" applyAlignment="1" applyProtection="1">
      <alignment horizontal="center" vertical="center"/>
      <protection hidden="1"/>
    </xf>
    <xf numFmtId="164" fontId="4" fillId="0" borderId="0" xfId="0" applyNumberFormat="1" applyFont="1" applyProtection="1">
      <protection hidden="1"/>
    </xf>
    <xf numFmtId="4" fontId="1" fillId="2" borderId="0" xfId="0" applyNumberFormat="1" applyFont="1" applyFill="1" applyProtection="1">
      <protection hidden="1"/>
    </xf>
    <xf numFmtId="167" fontId="1" fillId="5" borderId="0" xfId="0" applyNumberFormat="1" applyFont="1" applyFill="1" applyProtection="1">
      <protection locked="0"/>
    </xf>
    <xf numFmtId="9" fontId="1" fillId="5" borderId="0" xfId="0" applyNumberFormat="1" applyFont="1" applyFill="1" applyAlignment="1" applyProtection="1">
      <alignment horizontal="center"/>
      <protection hidden="1"/>
    </xf>
    <xf numFmtId="9" fontId="1" fillId="2" borderId="0" xfId="0" applyNumberFormat="1" applyFont="1" applyFill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166" fontId="1" fillId="0" borderId="0" xfId="0" applyNumberFormat="1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/>
      <protection hidden="1"/>
    </xf>
  </cellXfs>
  <cellStyles count="1">
    <cellStyle name="Normal" xfId="0" builtinId="0"/>
  </cellStyles>
  <dxfs count="4"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showGridLines="0" tabSelected="1" zoomScale="115" zoomScaleNormal="115" workbookViewId="0">
      <selection activeCell="C21" sqref="C21"/>
    </sheetView>
  </sheetViews>
  <sheetFormatPr baseColWidth="10" defaultColWidth="11.453125" defaultRowHeight="14" x14ac:dyDescent="0.3"/>
  <cols>
    <col min="1" max="3" width="11.453125" style="5"/>
    <col min="4" max="4" width="0" style="5" hidden="1" customWidth="1"/>
    <col min="5" max="8" width="11.453125" style="5"/>
    <col min="9" max="9" width="11.453125" style="5" hidden="1" customWidth="1"/>
    <col min="10" max="16384" width="11.453125" style="5"/>
  </cols>
  <sheetData>
    <row r="1" spans="1:9" x14ac:dyDescent="0.3">
      <c r="A1" s="4" t="s">
        <v>16</v>
      </c>
      <c r="B1" s="4"/>
      <c r="C1" s="4"/>
      <c r="F1" s="4" t="s">
        <v>17</v>
      </c>
      <c r="G1" s="4"/>
      <c r="H1" s="4"/>
    </row>
    <row r="2" spans="1:9" x14ac:dyDescent="0.3">
      <c r="A2" s="6" t="s">
        <v>1</v>
      </c>
      <c r="B2" s="17"/>
      <c r="C2" s="3"/>
      <c r="F2" s="6" t="str">
        <f t="shared" ref="F2:F16" si="0">A2</f>
        <v xml:space="preserve">C = </v>
      </c>
      <c r="G2" s="17"/>
      <c r="H2" s="3"/>
    </row>
    <row r="3" spans="1:9" x14ac:dyDescent="0.3">
      <c r="A3" s="6" t="s">
        <v>2</v>
      </c>
      <c r="B3" s="2"/>
      <c r="C3" s="7"/>
      <c r="F3" s="6" t="str">
        <f t="shared" si="0"/>
        <v xml:space="preserve">I = </v>
      </c>
      <c r="G3" s="2"/>
      <c r="H3" s="7"/>
    </row>
    <row r="4" spans="1:9" x14ac:dyDescent="0.3">
      <c r="A4" s="6" t="s">
        <v>3</v>
      </c>
      <c r="B4" s="2"/>
      <c r="C4" s="7"/>
      <c r="F4" s="6" t="str">
        <f t="shared" si="0"/>
        <v xml:space="preserve">G = </v>
      </c>
      <c r="G4" s="2"/>
      <c r="H4" s="7"/>
    </row>
    <row r="5" spans="1:9" x14ac:dyDescent="0.3">
      <c r="A5" s="6" t="s">
        <v>4</v>
      </c>
      <c r="B5" s="1"/>
      <c r="C5" s="3"/>
      <c r="F5" s="6" t="str">
        <f t="shared" si="0"/>
        <v xml:space="preserve">T = </v>
      </c>
      <c r="G5" s="1"/>
      <c r="H5" s="3"/>
    </row>
    <row r="6" spans="1:9" x14ac:dyDescent="0.3">
      <c r="A6" s="6" t="s">
        <v>5</v>
      </c>
      <c r="B6" s="2"/>
      <c r="C6" s="7"/>
      <c r="F6" s="6" t="str">
        <f t="shared" si="0"/>
        <v xml:space="preserve">X = </v>
      </c>
      <c r="G6" s="2"/>
      <c r="H6" s="7"/>
    </row>
    <row r="7" spans="1:9" x14ac:dyDescent="0.3">
      <c r="A7" s="6" t="s">
        <v>6</v>
      </c>
      <c r="B7" s="1"/>
      <c r="C7" s="3"/>
      <c r="F7" s="6" t="str">
        <f t="shared" si="0"/>
        <v xml:space="preserve">Z = </v>
      </c>
      <c r="G7" s="1"/>
      <c r="H7" s="3"/>
    </row>
    <row r="8" spans="1:9" x14ac:dyDescent="0.3">
      <c r="A8" s="8" t="s">
        <v>10</v>
      </c>
      <c r="D8" s="5">
        <f>(-B2*0+C2+B3+B4+B6-C7)/(1-B2+B2*0+B7)</f>
        <v>0</v>
      </c>
      <c r="F8" s="8" t="str">
        <f t="shared" si="0"/>
        <v xml:space="preserve">Revenu d'équilibre : </v>
      </c>
      <c r="I8" s="5">
        <f>(-G2*0+H2+G3+G4+G6-H7)/(1-G2+G2*0+G7)</f>
        <v>0</v>
      </c>
    </row>
    <row r="9" spans="1:9" x14ac:dyDescent="0.3">
      <c r="A9" s="6" t="s">
        <v>7</v>
      </c>
      <c r="B9" s="9">
        <f>(-B2*C5+C2+B3+B4+B6-C7)/(1-B2+B2*B5+B7)</f>
        <v>0</v>
      </c>
      <c r="D9" s="10">
        <f>IF(D8&lt;&gt;B9,D8-B9,0)</f>
        <v>0</v>
      </c>
      <c r="F9" s="6" t="str">
        <f t="shared" si="0"/>
        <v xml:space="preserve">Yeq = </v>
      </c>
      <c r="G9" s="9">
        <f>(-G2*H5+H2+G3+G4+G6-H7)/(1-G2+G2*G5+G7)</f>
        <v>0</v>
      </c>
      <c r="I9" s="10">
        <f>IF(I8&lt;&gt;G9,I8-G9,0)</f>
        <v>0</v>
      </c>
    </row>
    <row r="10" spans="1:9" x14ac:dyDescent="0.3">
      <c r="A10" s="8" t="s">
        <v>12</v>
      </c>
      <c r="B10" s="11"/>
      <c r="C10" s="12" t="s">
        <v>15</v>
      </c>
      <c r="F10" s="8" t="str">
        <f t="shared" si="0"/>
        <v xml:space="preserve">Budget de l'Etat : </v>
      </c>
      <c r="G10" s="11"/>
      <c r="H10" s="12" t="s">
        <v>15</v>
      </c>
      <c r="I10" s="13"/>
    </row>
    <row r="11" spans="1:9" x14ac:dyDescent="0.3">
      <c r="A11" s="6" t="s">
        <v>3</v>
      </c>
      <c r="B11" s="9">
        <f>B4</f>
        <v>0</v>
      </c>
      <c r="C11" s="21">
        <f>B12-B11</f>
        <v>0</v>
      </c>
      <c r="D11" s="14"/>
      <c r="F11" s="6" t="str">
        <f t="shared" si="0"/>
        <v xml:space="preserve">G = </v>
      </c>
      <c r="G11" s="9">
        <f>G4</f>
        <v>0</v>
      </c>
      <c r="H11" s="21">
        <f>G12-G11</f>
        <v>0</v>
      </c>
      <c r="I11" s="15"/>
    </row>
    <row r="12" spans="1:9" x14ac:dyDescent="0.3">
      <c r="A12" s="6" t="s">
        <v>4</v>
      </c>
      <c r="B12" s="9">
        <f>B5*B9+C5</f>
        <v>0</v>
      </c>
      <c r="C12" s="21"/>
      <c r="D12" s="10">
        <f>0-B12</f>
        <v>0</v>
      </c>
      <c r="F12" s="6" t="str">
        <f t="shared" si="0"/>
        <v xml:space="preserve">T = </v>
      </c>
      <c r="G12" s="9">
        <f>G5*G9+H5</f>
        <v>0</v>
      </c>
      <c r="H12" s="21"/>
      <c r="I12" s="10">
        <f>0-G12</f>
        <v>0</v>
      </c>
    </row>
    <row r="13" spans="1:9" x14ac:dyDescent="0.3">
      <c r="A13" s="8" t="s">
        <v>11</v>
      </c>
      <c r="B13" s="11"/>
      <c r="C13" s="12" t="s">
        <v>15</v>
      </c>
      <c r="F13" s="8" t="str">
        <f t="shared" si="0"/>
        <v xml:space="preserve">Balance commerciale : </v>
      </c>
      <c r="G13" s="11"/>
      <c r="H13" s="12" t="s">
        <v>15</v>
      </c>
      <c r="I13" s="13"/>
    </row>
    <row r="14" spans="1:9" x14ac:dyDescent="0.3">
      <c r="A14" s="6" t="s">
        <v>5</v>
      </c>
      <c r="B14" s="9">
        <f>B6</f>
        <v>0</v>
      </c>
      <c r="C14" s="21">
        <f>B14-B15</f>
        <v>0</v>
      </c>
      <c r="D14" s="14"/>
      <c r="F14" s="6" t="str">
        <f t="shared" si="0"/>
        <v xml:space="preserve">X = </v>
      </c>
      <c r="G14" s="9">
        <f>G6</f>
        <v>0</v>
      </c>
      <c r="H14" s="21">
        <f>G14-G15</f>
        <v>0</v>
      </c>
      <c r="I14" s="15"/>
    </row>
    <row r="15" spans="1:9" x14ac:dyDescent="0.3">
      <c r="A15" s="6" t="s">
        <v>6</v>
      </c>
      <c r="B15" s="9">
        <f>B7*B9+C7</f>
        <v>0</v>
      </c>
      <c r="C15" s="21"/>
      <c r="D15" s="14"/>
      <c r="F15" s="6" t="str">
        <f t="shared" si="0"/>
        <v xml:space="preserve">Z = </v>
      </c>
      <c r="G15" s="9">
        <f>G7*G9+H7</f>
        <v>0</v>
      </c>
      <c r="H15" s="21"/>
      <c r="I15" s="15"/>
    </row>
    <row r="16" spans="1:9" x14ac:dyDescent="0.3">
      <c r="A16" s="8" t="s">
        <v>13</v>
      </c>
      <c r="F16" s="8" t="str">
        <f t="shared" si="0"/>
        <v xml:space="preserve">Multiplicateur keynésien : </v>
      </c>
    </row>
    <row r="17" spans="1:8" x14ac:dyDescent="0.3">
      <c r="A17" s="6" t="s">
        <v>8</v>
      </c>
      <c r="B17" s="16">
        <f>1/(1-B2+B2*B5+B7)</f>
        <v>1</v>
      </c>
      <c r="F17" s="6" t="s">
        <v>0</v>
      </c>
      <c r="G17" s="16">
        <f>1/(1-G2+G2*G5+G7)</f>
        <v>1</v>
      </c>
    </row>
    <row r="18" spans="1:8" x14ac:dyDescent="0.3">
      <c r="A18" s="8" t="s">
        <v>14</v>
      </c>
      <c r="F18" s="8" t="s">
        <v>14</v>
      </c>
    </row>
    <row r="19" spans="1:8" x14ac:dyDescent="0.3">
      <c r="A19" s="6" t="s">
        <v>9</v>
      </c>
      <c r="B19" s="16" t="str">
        <f>IF(ISERROR(D9/D12),"",D9/D12)</f>
        <v/>
      </c>
      <c r="F19" s="6" t="s">
        <v>9</v>
      </c>
      <c r="G19" s="16" t="str">
        <f>IF(ISERROR(I9/I12),"",I9/I12)</f>
        <v/>
      </c>
    </row>
    <row r="20" spans="1:8" x14ac:dyDescent="0.3">
      <c r="A20" s="22" t="s">
        <v>19</v>
      </c>
      <c r="B20" s="22"/>
      <c r="C20" s="20" t="s">
        <v>21</v>
      </c>
      <c r="F20" s="22" t="s">
        <v>19</v>
      </c>
      <c r="G20" s="22"/>
      <c r="H20" s="20" t="s">
        <v>21</v>
      </c>
    </row>
    <row r="21" spans="1:8" x14ac:dyDescent="0.3">
      <c r="A21" s="6" t="s">
        <v>18</v>
      </c>
      <c r="B21" s="9">
        <f>B9*C21</f>
        <v>0</v>
      </c>
      <c r="C21" s="18"/>
      <c r="F21" s="6" t="s">
        <v>18</v>
      </c>
      <c r="G21" s="9">
        <f>IF(H11&lt;=0,ABS(H11),0)+B21</f>
        <v>0</v>
      </c>
      <c r="H21" s="19">
        <f>IF(ISERROR(G21/G9),0,G21/G9)</f>
        <v>0</v>
      </c>
    </row>
    <row r="22" spans="1:8" x14ac:dyDescent="0.3">
      <c r="A22" s="6" t="s">
        <v>20</v>
      </c>
      <c r="B22" s="9">
        <f>IF(C11&gt;=0,0,ABS(C11))</f>
        <v>0</v>
      </c>
      <c r="C22" s="19">
        <f>IF(ISERROR(B22/B9),0,B22/B9)</f>
        <v>0</v>
      </c>
      <c r="F22" s="6" t="s">
        <v>20</v>
      </c>
      <c r="G22" s="9">
        <f>IF(H11&gt;=0,0,ABS(H11))</f>
        <v>0</v>
      </c>
      <c r="H22" s="19">
        <f>IF(ISERROR(G22/G9),0,G22/G9)</f>
        <v>0</v>
      </c>
    </row>
  </sheetData>
  <mergeCells count="6">
    <mergeCell ref="C11:C12"/>
    <mergeCell ref="C14:C15"/>
    <mergeCell ref="H11:H12"/>
    <mergeCell ref="H14:H15"/>
    <mergeCell ref="A20:B20"/>
    <mergeCell ref="F20:G20"/>
  </mergeCells>
  <conditionalFormatting sqref="C11:C12 C14:C15">
    <cfRule type="cellIs" dxfId="3" priority="3" operator="lessThan">
      <formula>0</formula>
    </cfRule>
    <cfRule type="cellIs" dxfId="2" priority="4" operator="greaterThanOrEqual">
      <formula>0</formula>
    </cfRule>
  </conditionalFormatting>
  <conditionalFormatting sqref="H11:H12 H14:H15">
    <cfRule type="cellIs" dxfId="1" priority="1" operator="lessThan">
      <formula>0</formula>
    </cfRule>
    <cfRule type="cellIs" dxfId="0" priority="2" operator="greaterThanOrEqual">
      <formula>0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Economie ouverte avec Etat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</dc:creator>
  <cp:lastModifiedBy>Thomas Fischer</cp:lastModifiedBy>
  <cp:lastPrinted>2023-11-23T18:29:08Z</cp:lastPrinted>
  <dcterms:created xsi:type="dcterms:W3CDTF">2016-11-24T16:20:28Z</dcterms:created>
  <dcterms:modified xsi:type="dcterms:W3CDTF">2023-12-10T16:45:14Z</dcterms:modified>
</cp:coreProperties>
</file>